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OneDrive\A-TO HOA\KIEM TRA\MA TRAN\2023\"/>
    </mc:Choice>
  </mc:AlternateContent>
  <bookViews>
    <workbookView xWindow="0" yWindow="0" windowWidth="28710" windowHeight="12345"/>
  </bookViews>
  <sheets>
    <sheet name="TN70-TL30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4" l="1"/>
  <c r="J16" i="14" l="1"/>
  <c r="K13" i="14"/>
  <c r="K10" i="14"/>
  <c r="I9" i="14"/>
  <c r="G10" i="14"/>
  <c r="G11" i="14"/>
  <c r="G12" i="14"/>
  <c r="G13" i="14"/>
  <c r="G14" i="14"/>
  <c r="G15" i="14"/>
  <c r="G9" i="14"/>
  <c r="E10" i="14"/>
  <c r="E11" i="14"/>
  <c r="E13" i="14"/>
  <c r="E14" i="14"/>
  <c r="E15" i="14"/>
  <c r="E9" i="14"/>
  <c r="N9" i="14" l="1"/>
  <c r="O9" i="14" s="1"/>
  <c r="N13" i="14"/>
  <c r="O13" i="14" s="1"/>
  <c r="G16" i="14"/>
  <c r="K16" i="14"/>
  <c r="N10" i="14"/>
  <c r="E16" i="14"/>
  <c r="M13" i="14"/>
  <c r="M10" i="14"/>
  <c r="M16" i="14" s="1"/>
  <c r="L10" i="14"/>
  <c r="L13" i="14"/>
  <c r="L14" i="14"/>
  <c r="L15" i="14"/>
  <c r="L9" i="14"/>
  <c r="F16" i="14"/>
  <c r="D16" i="14"/>
  <c r="L16" i="14" l="1"/>
  <c r="N16" i="14"/>
  <c r="O10" i="14"/>
  <c r="O16" i="14" s="1"/>
  <c r="I16" i="14"/>
  <c r="H16" i="14"/>
</calcChain>
</file>

<file path=xl/sharedStrings.xml><?xml version="1.0" encoding="utf-8"?>
<sst xmlns="http://schemas.openxmlformats.org/spreadsheetml/2006/main" count="43" uniqueCount="37">
  <si>
    <t>NỘI DUNG KIẾN THỨC</t>
  </si>
  <si>
    <t>THÔNG HIỂU</t>
  </si>
  <si>
    <t>VẬN DỤNG</t>
  </si>
  <si>
    <t>VẬN DỤNG CAO</t>
  </si>
  <si>
    <t>Tổng thời gian</t>
  </si>
  <si>
    <t xml:space="preserve">tổng </t>
  </si>
  <si>
    <t xml:space="preserve">tỉ lệ </t>
  </si>
  <si>
    <t>tổng số câu</t>
  </si>
  <si>
    <t>tổng điểm</t>
  </si>
  <si>
    <t>thời gian/ câu trắc nghiệm/tự luận</t>
  </si>
  <si>
    <r>
      <rPr>
        <sz val="12"/>
        <color theme="1"/>
        <rFont val="Times New Roman"/>
        <family val="1"/>
      </rPr>
      <t>SỞ GIÁO DỤC VÀ ĐÀO TẠO THÀNH PHỐ HỒ CHÍ MINH</t>
    </r>
    <r>
      <rPr>
        <b/>
        <sz val="12"/>
        <color theme="1"/>
        <rFont val="Times New Roman"/>
        <family val="1"/>
      </rPr>
      <t xml:space="preserve">
TRƯỜNG THPT NGUYỄN TẤT THÀNH</t>
    </r>
  </si>
  <si>
    <t>MÔN  HÓA HỌC LỚP 11, THỜI GIAN 45 PHÚT</t>
  </si>
  <si>
    <t>CÂU HỎI THEO MỨC ĐỘ NHẬN BIẾT</t>
  </si>
  <si>
    <t>NHẬN BIẾT</t>
  </si>
  <si>
    <t>SỰ ĐIỆN LI</t>
  </si>
  <si>
    <t>STT</t>
  </si>
  <si>
    <t>ĐƠN VỊ KIẾN THỨC</t>
  </si>
  <si>
    <t>MA TRẬN ĐỀ KIỂM TRA GIỮA HỌC KỲ 1</t>
  </si>
  <si>
    <t>NITƠ VÀ HỢP CHẤT</t>
  </si>
  <si>
    <r>
      <rPr>
        <b/>
        <sz val="14"/>
        <color rgb="FF000000"/>
        <rFont val="Times New Roman"/>
        <family val="1"/>
      </rPr>
      <t>I.1.</t>
    </r>
    <r>
      <rPr>
        <sz val="14"/>
        <color rgb="FF000000"/>
        <rFont val="Times New Roman"/>
        <family val="1"/>
      </rPr>
      <t xml:space="preserve"> Sự điện li</t>
    </r>
  </si>
  <si>
    <r>
      <t>I.2</t>
    </r>
    <r>
      <rPr>
        <sz val="14"/>
        <color rgb="FF000000"/>
        <rFont val="Times New Roman"/>
        <family val="1"/>
      </rPr>
      <t xml:space="preserve"> Axit - bazơ - muối</t>
    </r>
  </si>
  <si>
    <r>
      <t xml:space="preserve">I.3 </t>
    </r>
    <r>
      <rPr>
        <sz val="14"/>
        <color rgb="FF000000"/>
        <rFont val="Times New Roman"/>
        <family val="1"/>
      </rPr>
      <t>Sự điện li của nước, pH</t>
    </r>
  </si>
  <si>
    <r>
      <t xml:space="preserve">I.4 </t>
    </r>
    <r>
      <rPr>
        <sz val="14"/>
        <color rgb="FF000000"/>
        <rFont val="Times New Roman"/>
        <family val="1"/>
      </rPr>
      <t>Phản ứng trao đổi ion</t>
    </r>
  </si>
  <si>
    <r>
      <t>I</t>
    </r>
    <r>
      <rPr>
        <b/>
        <sz val="14"/>
        <color theme="1"/>
        <rFont val="Times New Roman"/>
        <family val="1"/>
      </rPr>
      <t>I.1</t>
    </r>
    <r>
      <rPr>
        <sz val="14"/>
        <color theme="1"/>
        <rFont val="Times New Roman"/>
        <family val="1"/>
      </rPr>
      <t xml:space="preserve"> Nitơ</t>
    </r>
  </si>
  <si>
    <r>
      <rPr>
        <b/>
        <sz val="14"/>
        <color theme="1"/>
        <rFont val="Times New Roman"/>
        <family val="1"/>
      </rPr>
      <t>II.2</t>
    </r>
    <r>
      <rPr>
        <sz val="14"/>
        <color theme="1"/>
        <rFont val="Times New Roman"/>
        <family val="1"/>
      </rPr>
      <t xml:space="preserve"> Amoniac và muối amoni</t>
    </r>
  </si>
  <si>
    <t>% tổng điểm</t>
  </si>
  <si>
    <r>
      <rPr>
        <b/>
        <sz val="14"/>
        <color theme="1"/>
        <rFont val="Times New Roman"/>
        <family val="1"/>
      </rPr>
      <t>II.3</t>
    </r>
    <r>
      <rPr>
        <sz val="14"/>
        <color theme="1"/>
        <rFont val="Times New Roman"/>
        <family val="1"/>
      </rPr>
      <t xml:space="preserve"> Axit nitric và muối nitrat</t>
    </r>
  </si>
  <si>
    <t>Tổ trưởng chuyên môn</t>
  </si>
  <si>
    <t>Thư kí</t>
  </si>
  <si>
    <t>Phạm Thị Hiền</t>
  </si>
  <si>
    <r>
      <t xml:space="preserve">Nhóm trưởng </t>
    </r>
    <r>
      <rPr>
        <sz val="13"/>
        <color rgb="FFFF0066"/>
        <rFont val="Times New Roman"/>
        <family val="1"/>
      </rPr>
      <t xml:space="preserve">Hóa 11 </t>
    </r>
  </si>
  <si>
    <t>Nguyễn Đông Nhựt</t>
  </si>
  <si>
    <t>Lê Tấn Diện</t>
  </si>
  <si>
    <t>Số CH</t>
  </si>
  <si>
    <t>Thời gian (phút)</t>
  </si>
  <si>
    <t>TN</t>
  </si>
  <si>
    <t>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</si>
</sst>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(* #,##0.0_);_(* \(#,##0.0\);_(* &quot;-&quot;_);_(@_)"/>
    <numFmt numFmtId="166" formatCode="_(* #,##0.00_);_(* \(#,##0.00\);_(* &quot;-&quot;_);_(@_)"/>
    <numFmt numFmtId="167" formatCode="#,##0.0_);\(#,##0.0\)"/>
    <numFmt numFmtId="168" formatCode="0.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rgb="FF000000"/>
      <name val="Times New Roman"/>
      <family val="1"/>
    </font>
    <font>
      <i/>
      <sz val="14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FF0066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7" fontId="7" fillId="0" borderId="1" xfId="1" applyNumberFormat="1" applyFont="1" applyBorder="1" applyAlignment="1">
      <alignment horizontal="center" vertical="center"/>
    </xf>
    <xf numFmtId="168" fontId="7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justify" vertical="center" wrapText="1"/>
    </xf>
    <xf numFmtId="168" fontId="7" fillId="0" borderId="6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6" fillId="2" borderId="5" xfId="0" applyFont="1" applyFill="1" applyBorder="1"/>
    <xf numFmtId="168" fontId="7" fillId="0" borderId="7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7" fillId="2" borderId="1" xfId="1" applyNumberFormat="1" applyFont="1" applyFill="1" applyBorder="1" applyAlignment="1">
      <alignment horizontal="center" vertical="center"/>
    </xf>
    <xf numFmtId="168" fontId="7" fillId="0" borderId="1" xfId="1" applyNumberFormat="1" applyFont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37" fontId="7" fillId="0" borderId="1" xfId="1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1" fontId="7" fillId="0" borderId="2" xfId="1" applyFont="1" applyBorder="1" applyAlignment="1">
      <alignment horizontal="center" vertical="center"/>
    </xf>
    <xf numFmtId="41" fontId="7" fillId="0" borderId="4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80" zoomScaleNormal="80" workbookViewId="0">
      <selection activeCell="M28" sqref="M28"/>
    </sheetView>
  </sheetViews>
  <sheetFormatPr defaultRowHeight="15.75" x14ac:dyDescent="0.25"/>
  <cols>
    <col min="2" max="2" width="19.625" customWidth="1"/>
    <col min="3" max="3" width="29.75" customWidth="1"/>
    <col min="15" max="15" width="12.625" customWidth="1"/>
  </cols>
  <sheetData>
    <row r="1" spans="1:15" x14ac:dyDescent="0.25">
      <c r="A1" s="35" t="s">
        <v>10</v>
      </c>
      <c r="B1" s="36"/>
      <c r="C1" s="3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20.25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5">
      <c r="A4" s="1"/>
      <c r="B4" s="2" t="s">
        <v>9</v>
      </c>
      <c r="C4" s="2"/>
      <c r="D4" s="4"/>
      <c r="E4" s="4"/>
      <c r="F4" s="4"/>
      <c r="G4" s="4"/>
      <c r="H4" s="4"/>
      <c r="I4" s="4"/>
      <c r="J4" s="4"/>
      <c r="K4" s="4"/>
      <c r="L4" s="4"/>
      <c r="M4" s="3"/>
      <c r="N4" s="3"/>
      <c r="O4" s="3"/>
    </row>
    <row r="5" spans="1:15" ht="16.5" thickBot="1" x14ac:dyDescent="0.3">
      <c r="A5" s="1"/>
      <c r="B5" s="1"/>
      <c r="C5" s="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0.100000000000001" customHeight="1" thickBot="1" x14ac:dyDescent="0.3">
      <c r="A6" s="38" t="s">
        <v>15</v>
      </c>
      <c r="B6" s="38" t="s">
        <v>0</v>
      </c>
      <c r="C6" s="38" t="s">
        <v>16</v>
      </c>
      <c r="D6" s="39" t="s">
        <v>12</v>
      </c>
      <c r="E6" s="39"/>
      <c r="F6" s="39"/>
      <c r="G6" s="39"/>
      <c r="H6" s="39"/>
      <c r="I6" s="39"/>
      <c r="J6" s="39"/>
      <c r="K6" s="39"/>
      <c r="L6" s="38" t="s">
        <v>7</v>
      </c>
      <c r="M6" s="38"/>
      <c r="N6" s="38" t="s">
        <v>4</v>
      </c>
      <c r="O6" s="38" t="s">
        <v>25</v>
      </c>
    </row>
    <row r="7" spans="1:15" ht="15.6" customHeight="1" thickBot="1" x14ac:dyDescent="0.3">
      <c r="A7" s="38"/>
      <c r="B7" s="38"/>
      <c r="C7" s="38"/>
      <c r="D7" s="38" t="s">
        <v>13</v>
      </c>
      <c r="E7" s="38"/>
      <c r="F7" s="38" t="s">
        <v>1</v>
      </c>
      <c r="G7" s="38"/>
      <c r="H7" s="38" t="s">
        <v>2</v>
      </c>
      <c r="I7" s="38"/>
      <c r="J7" s="38" t="s">
        <v>3</v>
      </c>
      <c r="K7" s="38"/>
      <c r="L7" s="38"/>
      <c r="M7" s="38"/>
      <c r="N7" s="38"/>
      <c r="O7" s="38"/>
    </row>
    <row r="8" spans="1:15" ht="32.25" thickBot="1" x14ac:dyDescent="0.3">
      <c r="A8" s="38"/>
      <c r="B8" s="38"/>
      <c r="C8" s="38"/>
      <c r="D8" s="10" t="s">
        <v>33</v>
      </c>
      <c r="E8" s="10" t="s">
        <v>34</v>
      </c>
      <c r="F8" s="10" t="s">
        <v>33</v>
      </c>
      <c r="G8" s="10" t="s">
        <v>34</v>
      </c>
      <c r="H8" s="10" t="s">
        <v>33</v>
      </c>
      <c r="I8" s="10" t="s">
        <v>34</v>
      </c>
      <c r="J8" s="10" t="s">
        <v>33</v>
      </c>
      <c r="K8" s="10" t="s">
        <v>34</v>
      </c>
      <c r="L8" s="10" t="s">
        <v>35</v>
      </c>
      <c r="M8" s="10" t="s">
        <v>36</v>
      </c>
      <c r="N8" s="38"/>
      <c r="O8" s="38"/>
    </row>
    <row r="9" spans="1:15" ht="19.5" thickBot="1" x14ac:dyDescent="0.3">
      <c r="A9" s="11">
        <v>1</v>
      </c>
      <c r="B9" s="43" t="s">
        <v>14</v>
      </c>
      <c r="C9" s="31" t="s">
        <v>19</v>
      </c>
      <c r="D9" s="12">
        <v>2</v>
      </c>
      <c r="E9" s="33">
        <f>D9*0.75</f>
        <v>1.5</v>
      </c>
      <c r="F9" s="13">
        <v>1</v>
      </c>
      <c r="G9" s="14">
        <f>F9*1</f>
        <v>1</v>
      </c>
      <c r="H9" s="52">
        <v>1</v>
      </c>
      <c r="I9" s="50">
        <f>H9*4.5</f>
        <v>4.5</v>
      </c>
      <c r="J9" s="12">
        <v>0</v>
      </c>
      <c r="K9" s="26">
        <v>0</v>
      </c>
      <c r="L9" s="15">
        <f>D9+F9</f>
        <v>3</v>
      </c>
      <c r="M9" s="16">
        <v>0</v>
      </c>
      <c r="N9" s="17">
        <f>E9+G9+K9</f>
        <v>2.5</v>
      </c>
      <c r="O9" s="17">
        <f>N9/45*100</f>
        <v>5.5555555555555554</v>
      </c>
    </row>
    <row r="10" spans="1:15" ht="19.5" thickBot="1" x14ac:dyDescent="0.3">
      <c r="A10" s="11">
        <v>2</v>
      </c>
      <c r="B10" s="43"/>
      <c r="C10" s="29" t="s">
        <v>20</v>
      </c>
      <c r="D10" s="12">
        <v>2</v>
      </c>
      <c r="E10" s="33">
        <f t="shared" ref="E10:E15" si="0">D10*0.75</f>
        <v>1.5</v>
      </c>
      <c r="F10" s="13">
        <v>1</v>
      </c>
      <c r="G10" s="14">
        <f t="shared" ref="G10:G15" si="1">F10*1</f>
        <v>1</v>
      </c>
      <c r="H10" s="52"/>
      <c r="I10" s="50"/>
      <c r="J10" s="52">
        <v>1</v>
      </c>
      <c r="K10" s="53">
        <f>J10*6</f>
        <v>6</v>
      </c>
      <c r="L10" s="15">
        <f t="shared" ref="L10:L15" si="2">D10+F10</f>
        <v>3</v>
      </c>
      <c r="M10" s="54">
        <f>H9+J10</f>
        <v>2</v>
      </c>
      <c r="N10" s="44">
        <f>SUM(E10:E12)+SUM(G10:G12)+I9+K10</f>
        <v>20</v>
      </c>
      <c r="O10" s="44">
        <f t="shared" ref="O10:O13" si="3">N10/45*100</f>
        <v>44.444444444444443</v>
      </c>
    </row>
    <row r="11" spans="1:15" ht="19.5" thickBot="1" x14ac:dyDescent="0.3">
      <c r="A11" s="11">
        <v>3</v>
      </c>
      <c r="B11" s="43"/>
      <c r="C11" s="29" t="s">
        <v>21</v>
      </c>
      <c r="D11" s="34">
        <v>2</v>
      </c>
      <c r="E11" s="30">
        <f t="shared" si="0"/>
        <v>1.5</v>
      </c>
      <c r="F11" s="13">
        <v>2</v>
      </c>
      <c r="G11" s="14">
        <f t="shared" si="1"/>
        <v>2</v>
      </c>
      <c r="H11" s="52"/>
      <c r="I11" s="50"/>
      <c r="J11" s="52"/>
      <c r="K11" s="53"/>
      <c r="L11" s="57">
        <v>7</v>
      </c>
      <c r="M11" s="55"/>
      <c r="N11" s="45"/>
      <c r="O11" s="45"/>
    </row>
    <row r="12" spans="1:15" ht="19.5" thickBot="1" x14ac:dyDescent="0.3">
      <c r="A12" s="11">
        <v>4</v>
      </c>
      <c r="B12" s="43"/>
      <c r="C12" s="29" t="s">
        <v>22</v>
      </c>
      <c r="D12" s="34">
        <v>2</v>
      </c>
      <c r="E12" s="30">
        <f t="shared" si="0"/>
        <v>1.5</v>
      </c>
      <c r="F12" s="13">
        <v>2</v>
      </c>
      <c r="G12" s="14">
        <f t="shared" si="1"/>
        <v>2</v>
      </c>
      <c r="H12" s="52"/>
      <c r="I12" s="50"/>
      <c r="J12" s="52"/>
      <c r="K12" s="53"/>
      <c r="L12" s="58"/>
      <c r="M12" s="55"/>
      <c r="N12" s="46"/>
      <c r="O12" s="46"/>
    </row>
    <row r="13" spans="1:15" s="5" customFormat="1" ht="18" customHeight="1" thickBot="1" x14ac:dyDescent="0.35">
      <c r="A13" s="11">
        <v>5</v>
      </c>
      <c r="B13" s="56" t="s">
        <v>18</v>
      </c>
      <c r="C13" s="32" t="s">
        <v>23</v>
      </c>
      <c r="D13" s="28">
        <v>2</v>
      </c>
      <c r="E13" s="33">
        <f t="shared" si="0"/>
        <v>1.5</v>
      </c>
      <c r="F13" s="19">
        <v>1</v>
      </c>
      <c r="G13" s="14">
        <f t="shared" si="1"/>
        <v>1</v>
      </c>
      <c r="H13" s="49">
        <v>1</v>
      </c>
      <c r="I13" s="51">
        <v>4.5</v>
      </c>
      <c r="J13" s="49">
        <v>1</v>
      </c>
      <c r="K13" s="53">
        <f>J13*6</f>
        <v>6</v>
      </c>
      <c r="L13" s="15">
        <f t="shared" si="2"/>
        <v>3</v>
      </c>
      <c r="M13" s="54">
        <f>H13+J13</f>
        <v>2</v>
      </c>
      <c r="N13" s="44">
        <f>SUM(E13:E15)+SUM(G13:G15)+I13+K13</f>
        <v>22.5</v>
      </c>
      <c r="O13" s="44">
        <f t="shared" si="3"/>
        <v>50</v>
      </c>
    </row>
    <row r="14" spans="1:15" s="5" customFormat="1" ht="19.5" thickBot="1" x14ac:dyDescent="0.35">
      <c r="A14" s="11">
        <v>6</v>
      </c>
      <c r="B14" s="56"/>
      <c r="C14" s="18" t="s">
        <v>24</v>
      </c>
      <c r="D14" s="16">
        <v>3</v>
      </c>
      <c r="E14" s="27">
        <f t="shared" si="0"/>
        <v>2.25</v>
      </c>
      <c r="F14" s="19">
        <v>3</v>
      </c>
      <c r="G14" s="14">
        <f t="shared" si="1"/>
        <v>3</v>
      </c>
      <c r="H14" s="49"/>
      <c r="I14" s="51"/>
      <c r="J14" s="49"/>
      <c r="K14" s="53"/>
      <c r="L14" s="15">
        <f t="shared" si="2"/>
        <v>6</v>
      </c>
      <c r="M14" s="55"/>
      <c r="N14" s="45"/>
      <c r="O14" s="45"/>
    </row>
    <row r="15" spans="1:15" s="5" customFormat="1" ht="19.5" thickBot="1" x14ac:dyDescent="0.35">
      <c r="A15" s="11">
        <v>7</v>
      </c>
      <c r="B15" s="56"/>
      <c r="C15" s="18" t="s">
        <v>26</v>
      </c>
      <c r="D15" s="16">
        <v>3</v>
      </c>
      <c r="E15" s="27">
        <f t="shared" si="0"/>
        <v>2.25</v>
      </c>
      <c r="F15" s="19">
        <v>2</v>
      </c>
      <c r="G15" s="14">
        <f t="shared" si="1"/>
        <v>2</v>
      </c>
      <c r="H15" s="49"/>
      <c r="I15" s="51"/>
      <c r="J15" s="49"/>
      <c r="K15" s="53"/>
      <c r="L15" s="15">
        <f t="shared" si="2"/>
        <v>5</v>
      </c>
      <c r="M15" s="55"/>
      <c r="N15" s="46"/>
      <c r="O15" s="46"/>
    </row>
    <row r="16" spans="1:15" ht="20.25" thickBot="1" x14ac:dyDescent="0.3">
      <c r="A16" s="41" t="s">
        <v>5</v>
      </c>
      <c r="B16" s="41"/>
      <c r="C16" s="20"/>
      <c r="D16" s="20">
        <f t="shared" ref="D16:O16" si="4">SUM(D9:D15)</f>
        <v>16</v>
      </c>
      <c r="E16" s="21">
        <f t="shared" si="4"/>
        <v>12</v>
      </c>
      <c r="F16" s="20">
        <f t="shared" si="4"/>
        <v>12</v>
      </c>
      <c r="G16" s="22">
        <f t="shared" si="4"/>
        <v>12</v>
      </c>
      <c r="H16" s="20">
        <f t="shared" si="4"/>
        <v>2</v>
      </c>
      <c r="I16" s="23">
        <f t="shared" si="4"/>
        <v>9</v>
      </c>
      <c r="J16" s="20">
        <f t="shared" si="4"/>
        <v>2</v>
      </c>
      <c r="K16" s="23">
        <f t="shared" si="4"/>
        <v>12</v>
      </c>
      <c r="L16" s="15">
        <f t="shared" si="4"/>
        <v>27</v>
      </c>
      <c r="M16" s="24">
        <f t="shared" si="4"/>
        <v>4</v>
      </c>
      <c r="N16" s="17">
        <f t="shared" si="4"/>
        <v>45</v>
      </c>
      <c r="O16" s="17">
        <f t="shared" si="4"/>
        <v>100</v>
      </c>
    </row>
    <row r="17" spans="1:15" ht="20.25" thickBot="1" x14ac:dyDescent="0.3">
      <c r="A17" s="41" t="s">
        <v>6</v>
      </c>
      <c r="B17" s="41"/>
      <c r="C17" s="20"/>
      <c r="D17" s="42">
        <v>0.4</v>
      </c>
      <c r="E17" s="40"/>
      <c r="F17" s="42">
        <v>0.3</v>
      </c>
      <c r="G17" s="40"/>
      <c r="H17" s="42">
        <v>0.2</v>
      </c>
      <c r="I17" s="40"/>
      <c r="J17" s="42">
        <v>0.1</v>
      </c>
      <c r="K17" s="40"/>
      <c r="L17" s="11"/>
      <c r="M17" s="25"/>
      <c r="N17" s="11"/>
      <c r="O17" s="11"/>
    </row>
    <row r="18" spans="1:15" ht="20.25" thickBot="1" x14ac:dyDescent="0.3">
      <c r="A18" s="40" t="s">
        <v>8</v>
      </c>
      <c r="B18" s="40"/>
      <c r="C18" s="11"/>
      <c r="D18" s="41">
        <v>4</v>
      </c>
      <c r="E18" s="41"/>
      <c r="F18" s="41">
        <v>3</v>
      </c>
      <c r="G18" s="41"/>
      <c r="H18" s="41">
        <v>2</v>
      </c>
      <c r="I18" s="41"/>
      <c r="J18" s="41">
        <v>1</v>
      </c>
      <c r="K18" s="41"/>
      <c r="L18" s="20"/>
      <c r="M18" s="25"/>
      <c r="N18" s="11"/>
      <c r="O18" s="11"/>
    </row>
    <row r="21" spans="1:15" ht="16.5" x14ac:dyDescent="0.25">
      <c r="B21" s="6" t="s">
        <v>28</v>
      </c>
      <c r="D21" s="48" t="s">
        <v>30</v>
      </c>
      <c r="E21" s="48"/>
      <c r="F21" s="48"/>
      <c r="M21" s="48" t="s">
        <v>27</v>
      </c>
      <c r="N21" s="48"/>
      <c r="O21" s="48"/>
    </row>
    <row r="22" spans="1:15" x14ac:dyDescent="0.25">
      <c r="B22" s="7"/>
    </row>
    <row r="23" spans="1:15" x14ac:dyDescent="0.25">
      <c r="B23" s="7"/>
    </row>
    <row r="24" spans="1:15" x14ac:dyDescent="0.25">
      <c r="B24" s="7"/>
    </row>
    <row r="25" spans="1:15" x14ac:dyDescent="0.25">
      <c r="B25" s="7"/>
    </row>
    <row r="26" spans="1:15" s="8" customFormat="1" ht="16.5" x14ac:dyDescent="0.25">
      <c r="B26" s="9" t="s">
        <v>29</v>
      </c>
      <c r="D26" s="47" t="s">
        <v>31</v>
      </c>
      <c r="E26" s="47"/>
      <c r="F26" s="47"/>
      <c r="M26" s="47" t="s">
        <v>32</v>
      </c>
      <c r="N26" s="47"/>
      <c r="O26" s="47"/>
    </row>
  </sheetData>
  <mergeCells count="46">
    <mergeCell ref="M26:O26"/>
    <mergeCell ref="M21:O21"/>
    <mergeCell ref="D21:F21"/>
    <mergeCell ref="D26:F26"/>
    <mergeCell ref="H7:I7"/>
    <mergeCell ref="H13:H15"/>
    <mergeCell ref="I9:I12"/>
    <mergeCell ref="I13:I15"/>
    <mergeCell ref="J10:J12"/>
    <mergeCell ref="J13:J15"/>
    <mergeCell ref="K10:K12"/>
    <mergeCell ref="K13:K15"/>
    <mergeCell ref="M10:M12"/>
    <mergeCell ref="D7:E7"/>
    <mergeCell ref="F7:G7"/>
    <mergeCell ref="O6:O8"/>
    <mergeCell ref="J17:K17"/>
    <mergeCell ref="B9:B12"/>
    <mergeCell ref="N13:N15"/>
    <mergeCell ref="O13:O15"/>
    <mergeCell ref="O10:O12"/>
    <mergeCell ref="M13:M15"/>
    <mergeCell ref="N10:N12"/>
    <mergeCell ref="B13:B15"/>
    <mergeCell ref="H9:H12"/>
    <mergeCell ref="L11:L12"/>
    <mergeCell ref="A16:B16"/>
    <mergeCell ref="A17:B17"/>
    <mergeCell ref="D17:E17"/>
    <mergeCell ref="F17:G17"/>
    <mergeCell ref="H17:I17"/>
    <mergeCell ref="A18:B18"/>
    <mergeCell ref="D18:E18"/>
    <mergeCell ref="F18:G18"/>
    <mergeCell ref="H18:I18"/>
    <mergeCell ref="J18:K18"/>
    <mergeCell ref="A1:C1"/>
    <mergeCell ref="A2:O2"/>
    <mergeCell ref="A3:O3"/>
    <mergeCell ref="A6:A8"/>
    <mergeCell ref="B6:B8"/>
    <mergeCell ref="C6:C8"/>
    <mergeCell ref="D6:K6"/>
    <mergeCell ref="N6:N8"/>
    <mergeCell ref="J7:K7"/>
    <mergeCell ref="L6:M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120FF-7DFA-451D-85D8-59FE71ED9A37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e3efed53-b9cf-4816-a53e-9161a5d93bc7"/>
    <ds:schemaRef ds:uri="http://schemas.openxmlformats.org/package/2006/metadata/core-properties"/>
    <ds:schemaRef ds:uri="http://schemas.microsoft.com/office/2006/documentManagement/types"/>
    <ds:schemaRef ds:uri="aa52b841-768d-48f4-81fb-a5854feadef9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TN70-TL30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cp:lastPrinted>2022-10-17T10:07:49Z</cp:lastPrinted>
  <dcterms:created xsi:type="dcterms:W3CDTF">2020-10-09T15:09:03Z</dcterms:created>
  <dcterms:modified xsi:type="dcterms:W3CDTF">2022-10-17T10:07:55Z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